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ght\OneDrive\Desktop\ita 2568\012\"/>
    </mc:Choice>
  </mc:AlternateContent>
  <xr:revisionPtr revIDLastSave="0" documentId="13_ncr:1_{ADF8753F-A797-4821-B0F7-E20E50C1BF3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แบบ1" sheetId="1" r:id="rId1"/>
    <sheet name="แบบ 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2" l="1"/>
  <c r="E28" i="2"/>
  <c r="R5" i="2"/>
  <c r="D23" i="2" l="1"/>
  <c r="D24" i="2"/>
  <c r="D25" i="2"/>
  <c r="D26" i="2"/>
  <c r="D27" i="2"/>
  <c r="S27" i="2" s="1"/>
  <c r="C28" i="2"/>
  <c r="C29" i="2" s="1"/>
  <c r="C21" i="2"/>
  <c r="P28" i="2"/>
  <c r="P29" i="2" s="1"/>
  <c r="O28" i="2"/>
  <c r="O29" i="2" s="1"/>
  <c r="N28" i="2"/>
  <c r="M28" i="2"/>
  <c r="L28" i="2"/>
  <c r="K28" i="2"/>
  <c r="J28" i="2"/>
  <c r="I28" i="2"/>
  <c r="H28" i="2"/>
  <c r="G28" i="2"/>
  <c r="F28" i="2"/>
  <c r="R19" i="2"/>
  <c r="R20" i="2"/>
  <c r="S20" i="2" s="1"/>
  <c r="M21" i="2"/>
  <c r="L21" i="2"/>
  <c r="K21" i="2"/>
  <c r="J21" i="2"/>
  <c r="I21" i="2"/>
  <c r="H21" i="2"/>
  <c r="G21" i="2"/>
  <c r="F21" i="2"/>
  <c r="D21" i="2"/>
  <c r="D29" i="2" s="1"/>
  <c r="R26" i="2"/>
  <c r="R22" i="2"/>
  <c r="S22" i="2" s="1"/>
  <c r="R18" i="2"/>
  <c r="S18" i="2" s="1"/>
  <c r="R17" i="2"/>
  <c r="S17" i="2" s="1"/>
  <c r="R16" i="2"/>
  <c r="S16" i="2" s="1"/>
  <c r="R15" i="2"/>
  <c r="S15" i="2" s="1"/>
  <c r="R14" i="2"/>
  <c r="S14" i="2" s="1"/>
  <c r="R13" i="2"/>
  <c r="S13" i="2" s="1"/>
  <c r="R12" i="2"/>
  <c r="S12" i="2" s="1"/>
  <c r="R10" i="2"/>
  <c r="S10" i="2" s="1"/>
  <c r="R9" i="2"/>
  <c r="S9" i="2" s="1"/>
  <c r="R8" i="2"/>
  <c r="S8" i="2" s="1"/>
  <c r="R7" i="2"/>
  <c r="S7" i="2" s="1"/>
  <c r="R6" i="2"/>
  <c r="S6" i="2" s="1"/>
  <c r="S5" i="2"/>
  <c r="S26" i="2" l="1"/>
  <c r="R21" i="2"/>
  <c r="S21" i="2" s="1"/>
  <c r="M29" i="2"/>
  <c r="L29" i="2"/>
  <c r="K29" i="2"/>
  <c r="I29" i="2"/>
  <c r="H29" i="2"/>
  <c r="G29" i="2"/>
  <c r="F29" i="2"/>
  <c r="Q28" i="2"/>
  <c r="Q29" i="2" s="1"/>
  <c r="J29" i="2"/>
  <c r="S19" i="2"/>
  <c r="R28" i="2" l="1"/>
  <c r="S28" i="2" s="1"/>
  <c r="R29" i="2"/>
  <c r="S29" i="2" s="1"/>
</calcChain>
</file>

<file path=xl/sharedStrings.xml><?xml version="1.0" encoding="utf-8"?>
<sst xmlns="http://schemas.openxmlformats.org/spreadsheetml/2006/main" count="125" uniqueCount="78">
  <si>
    <t>รายงานการเบิกจ่ายงบประมาณ พ.ศ. 2563</t>
  </si>
  <si>
    <t>สภ.น้ำหนาว</t>
  </si>
  <si>
    <t xml:space="preserve">ผลผลิตการบังคับใช้กฏหมาย อำนวยความยุติธรรมและบริการประชาชน </t>
  </si>
  <si>
    <t>ลำดับ</t>
  </si>
  <si>
    <t>กิจกรรม</t>
  </si>
  <si>
    <t>ได้รับ</t>
  </si>
  <si>
    <t>ปรับแผน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</si>
  <si>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</si>
  <si>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</si>
  <si>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</si>
  <si>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</si>
  <si>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</si>
  <si>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</si>
  <si>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</si>
  <si>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</si>
  <si>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</si>
  <si>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</si>
  <si>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</si>
  <si>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</si>
  <si>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รวมจ่าย</t>
  </si>
  <si>
    <t>คงเหลือ</t>
  </si>
  <si>
    <t>ค่าตอบแทนโอที</t>
  </si>
  <si>
    <t>ค่าเบี้ยประชุม กต.ตร.</t>
  </si>
  <si>
    <t>ค่าเบี้ยเลี้ยง ที่พัก ฯ</t>
  </si>
  <si>
    <t>ค่าซ่อมแซมยานพาหนะ</t>
  </si>
  <si>
    <t>ค่าจ้างเหมาบริการ/ทำความสะอาด</t>
  </si>
  <si>
    <t>ค่าวัสดุ สนง.</t>
  </si>
  <si>
    <t>ค่าวัสดุเชื้อเพลิง(สนาม) รถยนต์</t>
  </si>
  <si>
    <t>ค่าวัสดุเชื้อเพลิง(สนาม) จยย.</t>
  </si>
  <si>
    <t>ค่าวัสดุจราจร</t>
  </si>
  <si>
    <t>ค่าอาหารผู้ต้องหา</t>
  </si>
  <si>
    <t>รวมค่าตอบแทน/ใช้สอย/วัสดุ</t>
  </si>
  <si>
    <t>ค่าสาธารณูปโภค</t>
  </si>
  <si>
    <t>11.1 ค่าไฟฟ้า</t>
  </si>
  <si>
    <t>11.2 ค่าโทรศัพท์</t>
  </si>
  <si>
    <t>11.3 ค่าประปา</t>
  </si>
  <si>
    <t xml:space="preserve">11.4 ค่าไปรษณีย์ </t>
  </si>
  <si>
    <t xml:space="preserve">11.5 ค่าอินเตอร์เน็ต(cat) </t>
  </si>
  <si>
    <t>รวมค่าสาธารณูปโภค</t>
  </si>
  <si>
    <t>รวมงบดำเนินงาน</t>
  </si>
  <si>
    <t>ค่าตอบแทนพยาน</t>
  </si>
  <si>
    <t>ค่าใช้จ่ายคุ้มครองพยาน</t>
  </si>
  <si>
    <t>ค่าตอบแทนนักจิต</t>
  </si>
  <si>
    <t>ค่าตอบแทนช้นสูตรพลิกศพ</t>
  </si>
  <si>
    <t>ค่าตอบแทนคดีอาญา</t>
  </si>
  <si>
    <t>คชจ.ในการส่งหมายเรียกพยาน</t>
  </si>
  <si>
    <t>บังคับใช้กฏหมาย</t>
  </si>
  <si>
    <t xml:space="preserve">11.6 ค่าอินเตอร์เน็ต(cat) </t>
  </si>
  <si>
    <t xml:space="preserve">       </t>
  </si>
  <si>
    <t>รวมค่าตอบแทนคุ้มครองพยาน</t>
  </si>
  <si>
    <t>ปรับแผนจากค่าโอที เป็นค่าจ้างเหมาทำความสะอาด  8,200</t>
  </si>
  <si>
    <t>ปรับแผนจากค่าเบี้ยเลี้ยงที่พักเป็น ค่า โอที 51,600  บาท</t>
  </si>
  <si>
    <t>ปรับแผนจากค่าโอที เป็นค่าสาธารณูปโภค 57,600  บาท</t>
  </si>
  <si>
    <t>ปรับแผนจากค่าอาหาร ผตห.เป็นค่าโอที - บาท</t>
  </si>
  <si>
    <t>ปรับแผนน้ำมันรถ จยย.ไปรวมกับรถยนต์       บาท</t>
  </si>
  <si>
    <t>ปรับน้ำมันรถคอก/รถตู้ ไปรวมกับรถยนต์(1+2=6ด)             บาท</t>
  </si>
  <si>
    <t>ปรับแผนค่าซ่อมยานฯ ,ค่าวัสดุจราจร ไปรวมเป็นค่าวัสดุ            บาท</t>
  </si>
  <si>
    <t>ปรับน้ำมันรถคอก/รถตู้ ไปรวมกับรถยนต์ (3=3 ด)         บาท</t>
  </si>
  <si>
    <t>ปรับแผนส่งจากค่าสาธารณูปโภคเป็นค่าโอที             บาท</t>
  </si>
  <si>
    <t xml:space="preserve">   ตรวจแล้วถูกต้อง</t>
  </si>
  <si>
    <t>พ.ต.อ.</t>
  </si>
  <si>
    <t>(  สมชัย  มงคลวงษ์  )</t>
  </si>
  <si>
    <t xml:space="preserve">   ผกก.สภ.บ้านโคก</t>
  </si>
  <si>
    <t>11.3 ค่า Comference</t>
  </si>
  <si>
    <t>สภ.บ้านโคก ไตรมาส  2568</t>
  </si>
  <si>
    <t>ก.ย.67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</si>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</sst>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IT๙"/>
      <family val="2"/>
    </font>
    <font>
      <b/>
      <sz val="10"/>
      <color theme="1"/>
      <name val="Angsana New"/>
      <family val="1"/>
    </font>
    <font>
      <sz val="10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4" xfId="0" applyFont="1" applyBorder="1" applyAlignment="1">
      <alignment horizontal="center"/>
    </xf>
    <xf numFmtId="0" fontId="4" fillId="3" borderId="0" xfId="0" applyFont="1" applyFill="1"/>
    <xf numFmtId="0" fontId="3" fillId="2" borderId="1" xfId="0" applyFont="1" applyFill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5" fillId="0" borderId="0" xfId="1" applyFont="1"/>
    <xf numFmtId="165" fontId="5" fillId="0" borderId="0" xfId="1" applyNumberFormat="1" applyFont="1" applyAlignment="1">
      <alignment horizontal="center"/>
    </xf>
    <xf numFmtId="164" fontId="6" fillId="0" borderId="0" xfId="1" applyFont="1"/>
    <xf numFmtId="164" fontId="7" fillId="0" borderId="0" xfId="1" applyFont="1"/>
    <xf numFmtId="165" fontId="6" fillId="0" borderId="2" xfId="1" applyNumberFormat="1" applyFont="1" applyBorder="1" applyAlignment="1">
      <alignment horizontal="center"/>
    </xf>
    <xf numFmtId="164" fontId="6" fillId="0" borderId="2" xfId="1" applyFont="1" applyBorder="1" applyAlignment="1">
      <alignment horizontal="center"/>
    </xf>
    <xf numFmtId="164" fontId="6" fillId="0" borderId="4" xfId="1" applyFont="1" applyBorder="1" applyAlignment="1">
      <alignment horizontal="center"/>
    </xf>
    <xf numFmtId="164" fontId="6" fillId="0" borderId="6" xfId="1" applyFont="1" applyBorder="1" applyAlignment="1">
      <alignment horizontal="center"/>
    </xf>
    <xf numFmtId="164" fontId="6" fillId="0" borderId="5" xfId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164" fontId="6" fillId="0" borderId="3" xfId="1" applyFont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4" fontId="6" fillId="0" borderId="1" xfId="1" applyFont="1" applyFill="1" applyBorder="1" applyAlignment="1">
      <alignment horizontal="left"/>
    </xf>
    <xf numFmtId="164" fontId="6" fillId="0" borderId="1" xfId="1" applyFont="1" applyFill="1" applyBorder="1" applyAlignment="1">
      <alignment horizontal="center"/>
    </xf>
    <xf numFmtId="164" fontId="6" fillId="2" borderId="1" xfId="1" applyFont="1" applyFill="1" applyBorder="1" applyAlignment="1">
      <alignment horizontal="left"/>
    </xf>
    <xf numFmtId="164" fontId="6" fillId="2" borderId="1" xfId="1" applyFont="1" applyFill="1" applyBorder="1" applyAlignment="1">
      <alignment horizontal="center"/>
    </xf>
    <xf numFmtId="165" fontId="7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4" fontId="8" fillId="0" borderId="0" xfId="1" applyFont="1"/>
    <xf numFmtId="164" fontId="6" fillId="4" borderId="1" xfId="1" applyFont="1" applyFill="1" applyBorder="1" applyAlignment="1">
      <alignment horizontal="center"/>
    </xf>
    <xf numFmtId="164" fontId="6" fillId="2" borderId="3" xfId="1" applyFont="1" applyFill="1" applyBorder="1" applyAlignment="1">
      <alignment horizontal="center"/>
    </xf>
    <xf numFmtId="164" fontId="6" fillId="2" borderId="1" xfId="1" applyFont="1" applyFill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164" fontId="7" fillId="0" borderId="0" xfId="1" applyFont="1" applyFill="1"/>
    <xf numFmtId="164" fontId="8" fillId="0" borderId="0" xfId="1" applyFont="1" applyFill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6" fillId="0" borderId="0" xfId="1" applyNumberFormat="1" applyFont="1" applyAlignment="1">
      <alignment horizontal="center"/>
    </xf>
    <xf numFmtId="165" fontId="6" fillId="0" borderId="7" xfId="1" applyNumberFormat="1" applyFont="1" applyBorder="1" applyAlignment="1">
      <alignment horizontal="center"/>
    </xf>
    <xf numFmtId="164" fontId="6" fillId="0" borderId="7" xfId="1" applyFont="1" applyBorder="1" applyAlignment="1">
      <alignment horizontal="center"/>
    </xf>
    <xf numFmtId="164" fontId="6" fillId="4" borderId="4" xfId="1" applyFont="1" applyFill="1" applyBorder="1" applyAlignment="1">
      <alignment horizontal="center"/>
    </xf>
    <xf numFmtId="164" fontId="6" fillId="4" borderId="0" xfId="1" applyFont="1" applyFill="1"/>
    <xf numFmtId="164" fontId="7" fillId="5" borderId="0" xfId="1" applyFont="1" applyFill="1"/>
    <xf numFmtId="164" fontId="8" fillId="5" borderId="0" xfId="1" applyFont="1" applyFill="1"/>
    <xf numFmtId="164" fontId="7" fillId="5" borderId="0" xfId="1" applyFont="1" applyFill="1" applyBorder="1"/>
  </cellXfs>
  <cellStyles count="3">
    <cellStyle name="Comma 3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160020</xdr:colOff>
      <xdr:row>30</xdr:row>
      <xdr:rowOff>3954</xdr:rowOff>
    </xdr:from>
    <xdr:to>
      <xdr:col>12</xdr:col>
      <xdr:colOff>228600</xdr:colOff>
      <xdr:row>32</xdr:row>
      <xdr:rowOff>175259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76B8702-667A-80D7-D79D-63D6D0E4B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180" y="5825634"/>
          <a:ext cx="1120140" cy="76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33"/>
  <sheetViews>
    <sheetView topLeftCell="B4" workbookViewId="0">
      <selection activeCell="L11" sqref="L11"/>
    </sheetView>
  </sheetViews>
  <sheetFormatPr defaultRowHeight="14.4"/>
  <cols>
    <col min="2" max="2" width="35.109375" customWidth="1"/>
  </cols>
  <sheetData>
    <row r="1" spans="1:18" ht="21">
      <c r="A1" s="41">
        <v>9</v>
      </c>
      <c r="I1" s="8"/>
      <c r="J1" s="9" t="s">
        <v>0</v>
      </c>
      <c r="K1" s="9"/>
      <c r="L1" s="9"/>
      <c r="M1" s="8"/>
      <c r="N1" s="8"/>
    </row>
    <row r="2" spans="1:18" ht="21">
      <c r="A2" s="42"/>
      <c r="B2" s="11" t="s">
        <v>1</v>
      </c>
      <c r="C2" s="1"/>
      <c r="D2" s="1"/>
      <c r="E2" s="1"/>
      <c r="F2" s="1"/>
      <c r="G2" s="1"/>
      <c r="H2" s="1"/>
      <c r="I2" s="43" t="s">
        <v>2</v>
      </c>
      <c r="J2" s="43"/>
      <c r="K2" s="43"/>
      <c r="L2" s="43"/>
      <c r="M2" s="43"/>
      <c r="N2" s="43"/>
      <c r="O2" s="1"/>
      <c r="P2" s="1"/>
      <c r="Q2" s="1"/>
      <c r="R2" s="1"/>
    </row>
    <row r="3" spans="1:18" ht="21">
      <c r="A3" s="2" t="s">
        <v>3</v>
      </c>
      <c r="B3" s="2" t="s">
        <v>4</v>
      </c>
      <c r="C3" s="10"/>
      <c r="D3" s="13"/>
      <c r="E3" s="13"/>
      <c r="F3" s="13"/>
      <c r="G3" s="13"/>
      <c r="H3" s="13"/>
      <c r="I3" s="13"/>
      <c r="J3" s="10"/>
      <c r="K3" s="13"/>
      <c r="L3" s="13"/>
      <c r="M3" s="13"/>
      <c r="N3" s="13"/>
      <c r="O3" s="13"/>
      <c r="P3" s="13"/>
      <c r="Q3" s="13"/>
      <c r="R3" s="14"/>
    </row>
    <row r="4" spans="1:18" ht="21">
      <c r="A4" s="3"/>
      <c r="B4" s="3"/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">
        <v>20</v>
      </c>
    </row>
    <row r="5" spans="1:18" ht="21">
      <c r="A5" s="5">
        <v>1</v>
      </c>
      <c r="B5" s="6" t="s">
        <v>21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>
        <v>0</v>
      </c>
      <c r="R5" s="4">
        <v>0</v>
      </c>
    </row>
    <row r="6" spans="1:18" ht="21">
      <c r="A6" s="5">
        <v>2</v>
      </c>
      <c r="B6" s="6" t="s">
        <v>22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>
        <v>0</v>
      </c>
      <c r="R6" s="4">
        <v>0</v>
      </c>
    </row>
    <row r="7" spans="1:18" ht="21">
      <c r="A7" s="5">
        <v>3</v>
      </c>
      <c r="B7" s="6" t="s">
        <v>23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>
        <v>0</v>
      </c>
      <c r="R7" s="4">
        <v>0</v>
      </c>
    </row>
    <row r="8" spans="1:18" ht="21">
      <c r="A8" s="5">
        <v>4</v>
      </c>
      <c r="B8" s="6" t="s">
        <v>24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v>0</v>
      </c>
      <c r="R8" s="4">
        <v>0</v>
      </c>
    </row>
    <row r="9" spans="1:18" ht="21">
      <c r="A9" s="5">
        <v>5</v>
      </c>
      <c r="B9" s="6" t="s">
        <v>25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>
        <v>0</v>
      </c>
      <c r="R9" s="4">
        <v>0</v>
      </c>
    </row>
    <row r="10" spans="1:18" ht="21">
      <c r="A10" s="5">
        <v>6</v>
      </c>
      <c r="B10" s="6" t="s">
        <v>26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>
        <v>0</v>
      </c>
      <c r="R10" s="4">
        <v>0</v>
      </c>
    </row>
    <row r="11" spans="1:18" ht="21">
      <c r="A11" s="5">
        <v>7</v>
      </c>
      <c r="B11" s="6" t="s">
        <v>27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21">
      <c r="A12" s="5">
        <v>8</v>
      </c>
      <c r="B12" s="6" t="s">
        <v>28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>
        <v>0</v>
      </c>
      <c r="R12" s="4">
        <v>0</v>
      </c>
    </row>
    <row r="13" spans="1:18" ht="21">
      <c r="A13" s="5">
        <v>9</v>
      </c>
      <c r="B13" s="6" t="s">
        <v>29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>
        <v>0</v>
      </c>
      <c r="R13" s="4">
        <v>0</v>
      </c>
    </row>
    <row r="14" spans="1:18" ht="21">
      <c r="A14" s="5">
        <v>10</v>
      </c>
      <c r="B14" s="6" t="s">
        <v>30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>
        <v>0</v>
      </c>
      <c r="R14" s="4">
        <v>0</v>
      </c>
    </row>
    <row r="15" spans="1:18" ht="21">
      <c r="A15" s="5"/>
      <c r="B15" s="7" t="s">
        <v>31</v>
      </c>
      <c r="C15" s="4"/>
      <c r="D15" s="4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v>0</v>
      </c>
      <c r="R15" s="4">
        <v>0</v>
      </c>
    </row>
    <row r="16" spans="1:18" ht="21">
      <c r="A16" s="5">
        <v>11</v>
      </c>
      <c r="B16" s="6" t="s">
        <v>32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>
        <v>0</v>
      </c>
      <c r="R16" s="4">
        <v>0</v>
      </c>
    </row>
    <row r="17" spans="1:18" ht="21">
      <c r="A17" s="5"/>
      <c r="B17" s="6" t="s">
        <v>33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>
        <v>0</v>
      </c>
      <c r="R17" s="4">
        <v>0</v>
      </c>
    </row>
    <row r="18" spans="1:18" ht="21">
      <c r="A18" s="5"/>
      <c r="B18" s="6" t="s">
        <v>34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>
        <v>0</v>
      </c>
      <c r="R18" s="4">
        <v>0</v>
      </c>
    </row>
    <row r="19" spans="1:18" ht="21">
      <c r="A19" s="5"/>
      <c r="B19" s="6" t="s">
        <v>35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>
        <v>0</v>
      </c>
      <c r="R19" s="4">
        <v>0</v>
      </c>
    </row>
    <row r="20" spans="1:18" ht="21">
      <c r="A20" s="5"/>
      <c r="B20" s="6" t="s">
        <v>36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>
        <v>0</v>
      </c>
      <c r="R20" s="4">
        <v>0</v>
      </c>
    </row>
    <row r="21" spans="1:18" ht="21">
      <c r="A21" s="5"/>
      <c r="B21" s="6" t="s">
        <v>37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>
        <v>0</v>
      </c>
      <c r="R21" s="4">
        <v>0</v>
      </c>
    </row>
    <row r="22" spans="1:18" ht="21">
      <c r="A22" s="5"/>
      <c r="B22" s="7" t="s">
        <v>38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</row>
    <row r="23" spans="1:18" ht="21">
      <c r="A23" s="5"/>
      <c r="B23" s="7" t="s">
        <v>39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</row>
    <row r="25" spans="1:18" ht="21">
      <c r="A25" s="2" t="s">
        <v>3</v>
      </c>
      <c r="B25" s="2" t="s">
        <v>4</v>
      </c>
      <c r="C25" s="10"/>
      <c r="D25" s="13"/>
      <c r="E25" s="13"/>
      <c r="F25" s="13"/>
      <c r="G25" s="13"/>
      <c r="H25" s="13"/>
      <c r="I25" s="13"/>
      <c r="J25" s="10"/>
      <c r="K25" s="13"/>
      <c r="L25" s="13"/>
      <c r="M25" s="13"/>
      <c r="N25" s="13"/>
      <c r="O25" s="13"/>
      <c r="P25" s="13"/>
      <c r="Q25" s="13"/>
      <c r="R25" s="14"/>
    </row>
    <row r="26" spans="1:18" ht="21">
      <c r="A26" s="3"/>
      <c r="B26" s="3"/>
      <c r="C26" s="3" t="s">
        <v>5</v>
      </c>
      <c r="D26" s="3" t="s">
        <v>6</v>
      </c>
      <c r="E26" s="3" t="s">
        <v>7</v>
      </c>
      <c r="F26" s="3" t="s">
        <v>8</v>
      </c>
      <c r="G26" s="3" t="s">
        <v>9</v>
      </c>
      <c r="H26" s="3" t="s">
        <v>10</v>
      </c>
      <c r="I26" s="3" t="s">
        <v>11</v>
      </c>
      <c r="J26" s="3" t="s">
        <v>12</v>
      </c>
      <c r="K26" s="3" t="s">
        <v>13</v>
      </c>
      <c r="L26" s="3" t="s">
        <v>14</v>
      </c>
      <c r="M26" s="3" t="s">
        <v>15</v>
      </c>
      <c r="N26" s="3" t="s">
        <v>16</v>
      </c>
      <c r="O26" s="3" t="s">
        <v>17</v>
      </c>
      <c r="P26" s="3" t="s">
        <v>18</v>
      </c>
      <c r="Q26" s="3" t="s">
        <v>19</v>
      </c>
      <c r="R26" s="3" t="s">
        <v>20</v>
      </c>
    </row>
    <row r="27" spans="1:18" ht="21">
      <c r="A27" s="5">
        <v>1</v>
      </c>
      <c r="B27" s="6" t="s">
        <v>40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>
        <v>0</v>
      </c>
      <c r="R27" s="4">
        <v>0</v>
      </c>
    </row>
    <row r="28" spans="1:18" ht="21">
      <c r="A28" s="5">
        <v>2</v>
      </c>
      <c r="B28" s="6" t="s">
        <v>41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>
        <v>0</v>
      </c>
      <c r="R28" s="4">
        <v>0</v>
      </c>
    </row>
    <row r="29" spans="1:18" ht="21">
      <c r="A29" s="5">
        <v>3</v>
      </c>
      <c r="B29" s="6" t="s">
        <v>42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>
        <v>0</v>
      </c>
      <c r="R29" s="4">
        <v>0</v>
      </c>
    </row>
    <row r="30" spans="1:18" ht="21">
      <c r="A30" s="5">
        <v>4</v>
      </c>
      <c r="B30" s="6" t="s">
        <v>43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>
        <v>0</v>
      </c>
      <c r="R30" s="4">
        <v>0</v>
      </c>
    </row>
    <row r="31" spans="1:18" ht="21">
      <c r="A31" s="5">
        <v>5</v>
      </c>
      <c r="B31" s="12" t="s">
        <v>44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>
        <v>0</v>
      </c>
      <c r="R31" s="4">
        <v>0</v>
      </c>
    </row>
    <row r="32" spans="1:18" ht="21">
      <c r="A32" s="5">
        <v>6</v>
      </c>
      <c r="B32" s="6" t="s">
        <v>45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>
        <v>0</v>
      </c>
      <c r="R32" s="4">
        <v>0</v>
      </c>
    </row>
    <row r="33" spans="1:18" ht="21">
      <c r="A33" s="5"/>
      <c r="B33" s="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</sheetData>
  <mergeCells count="2">
    <mergeCell ref="A1:A2"/>
    <mergeCell ref="I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S49"/>
  <sheetViews>
    <sheetView tabSelected="1" zoomScaleNormal="100" workbookViewId="0">
      <selection activeCell="P10" sqref="P10"/>
    </sheetView>
  </sheetViews>
  <sheetFormatPr defaultColWidth="9" defaultRowHeight="17.399999999999999"/>
  <cols>
    <col min="1" max="1" width="6.33203125" style="16" customWidth="1"/>
    <col min="2" max="2" width="16.33203125" style="15" customWidth="1"/>
    <col min="3" max="3" width="10.109375" style="15" customWidth="1"/>
    <col min="4" max="4" width="11.109375" style="15" customWidth="1"/>
    <col min="5" max="5" width="8" style="15" customWidth="1"/>
    <col min="6" max="6" width="8.109375" style="15" customWidth="1"/>
    <col min="7" max="7" width="7.77734375" style="15" customWidth="1"/>
    <col min="8" max="9" width="7.88671875" style="15" customWidth="1"/>
    <col min="10" max="10" width="7.33203125" style="15" customWidth="1"/>
    <col min="11" max="11" width="8.109375" style="15" customWidth="1"/>
    <col min="12" max="12" width="7.21875" style="15" customWidth="1"/>
    <col min="13" max="13" width="7.109375" style="15" customWidth="1"/>
    <col min="14" max="14" width="6.6640625" style="15" customWidth="1"/>
    <col min="15" max="15" width="5.88671875" style="15" customWidth="1"/>
    <col min="16" max="16" width="5.21875" style="15" customWidth="1"/>
    <col min="17" max="17" width="5.77734375" style="15" customWidth="1"/>
    <col min="18" max="18" width="8.109375" style="15" customWidth="1"/>
    <col min="19" max="19" width="8.33203125" style="15" customWidth="1"/>
    <col min="20" max="16384" width="9" style="15"/>
  </cols>
  <sheetData>
    <row r="1" spans="1:19" s="18" customFormat="1" ht="15">
      <c r="A1" s="44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s="18" customFormat="1" ht="15">
      <c r="A2" s="45"/>
      <c r="B2" s="48" t="s">
        <v>64</v>
      </c>
      <c r="C2" s="48"/>
      <c r="D2" s="17"/>
      <c r="E2" s="17"/>
      <c r="F2" s="17"/>
      <c r="G2" s="17"/>
      <c r="H2" s="17"/>
      <c r="I2" s="17"/>
      <c r="J2" s="46" t="s">
        <v>46</v>
      </c>
      <c r="K2" s="46"/>
      <c r="L2" s="46"/>
      <c r="M2" s="46"/>
      <c r="N2" s="46"/>
      <c r="O2" s="46"/>
      <c r="P2" s="17"/>
      <c r="Q2" s="17"/>
      <c r="R2" s="17"/>
      <c r="S2" s="17"/>
    </row>
    <row r="3" spans="1:19" s="18" customFormat="1" ht="15">
      <c r="A3" s="19" t="s">
        <v>3</v>
      </c>
      <c r="B3" s="20" t="s">
        <v>4</v>
      </c>
      <c r="C3" s="21"/>
      <c r="D3" s="22"/>
      <c r="E3" s="22"/>
      <c r="F3" s="22"/>
      <c r="G3" s="22"/>
      <c r="H3" s="22"/>
      <c r="I3" s="22"/>
      <c r="J3" s="22"/>
      <c r="K3" s="47" t="str">
        <f>B2</f>
        <v>สภ.บ้านโคก ไตรมาส  2568</v>
      </c>
      <c r="L3" s="22"/>
      <c r="M3" s="22"/>
      <c r="N3" s="22"/>
      <c r="O3" s="22"/>
      <c r="P3" s="22"/>
      <c r="Q3" s="22"/>
      <c r="R3" s="22"/>
      <c r="S3" s="23"/>
    </row>
    <row r="4" spans="1:19" s="18" customFormat="1" ht="15">
      <c r="A4" s="24"/>
      <c r="B4" s="25"/>
      <c r="C4" s="35" t="s">
        <v>5</v>
      </c>
      <c r="D4" s="35" t="s">
        <v>6</v>
      </c>
      <c r="E4" s="35" t="s">
        <v>65</v>
      </c>
      <c r="F4" s="35" t="s">
        <v>66</v>
      </c>
      <c r="G4" s="35" t="s">
        <v>67</v>
      </c>
      <c r="H4" s="35" t="s">
        <v>68</v>
      </c>
      <c r="I4" s="35" t="s">
        <v>69</v>
      </c>
      <c r="J4" s="35" t="s">
        <v>70</v>
      </c>
      <c r="K4" s="35" t="s">
        <v>71</v>
      </c>
      <c r="L4" s="35" t="s">
        <v>72</v>
      </c>
      <c r="M4" s="35" t="s">
        <v>73</v>
      </c>
      <c r="N4" s="35" t="s">
        <v>74</v>
      </c>
      <c r="O4" s="35" t="s">
        <v>75</v>
      </c>
      <c r="P4" s="35" t="s">
        <v>76</v>
      </c>
      <c r="Q4" s="35" t="s">
        <v>77</v>
      </c>
      <c r="R4" s="35" t="s">
        <v>19</v>
      </c>
      <c r="S4" s="35" t="s">
        <v>20</v>
      </c>
    </row>
    <row r="5" spans="1:19" s="18" customFormat="1" ht="15">
      <c r="A5" s="26">
        <v>1</v>
      </c>
      <c r="B5" s="29" t="s">
        <v>21</v>
      </c>
      <c r="C5" s="30">
        <v>278400</v>
      </c>
      <c r="D5" s="30">
        <v>264200</v>
      </c>
      <c r="E5" s="28"/>
      <c r="F5" s="28"/>
      <c r="G5" s="30">
        <v>88000</v>
      </c>
      <c r="H5" s="30">
        <v>44000</v>
      </c>
      <c r="I5" s="30">
        <v>47600</v>
      </c>
      <c r="J5" s="30">
        <v>40400</v>
      </c>
      <c r="K5" s="34"/>
      <c r="L5" s="34"/>
      <c r="M5" s="34"/>
      <c r="N5" s="34"/>
      <c r="O5" s="28"/>
      <c r="P5" s="28"/>
      <c r="Q5" s="34"/>
      <c r="R5" s="30">
        <f>SUM(F5:Q5)</f>
        <v>220000</v>
      </c>
      <c r="S5" s="30">
        <f t="shared" ref="S5:S10" si="0">D5-R5</f>
        <v>44200</v>
      </c>
    </row>
    <row r="6" spans="1:19" s="18" customFormat="1" ht="15">
      <c r="A6" s="26">
        <v>2</v>
      </c>
      <c r="B6" s="29" t="s">
        <v>22</v>
      </c>
      <c r="C6" s="34"/>
      <c r="D6" s="30">
        <v>15000</v>
      </c>
      <c r="E6" s="28"/>
      <c r="F6" s="28"/>
      <c r="G6" s="28"/>
      <c r="H6" s="30">
        <v>4000</v>
      </c>
      <c r="I6" s="30">
        <v>4000</v>
      </c>
      <c r="J6" s="28"/>
      <c r="K6" s="34"/>
      <c r="L6" s="28"/>
      <c r="M6" s="28"/>
      <c r="N6" s="28"/>
      <c r="O6" s="34"/>
      <c r="P6" s="28"/>
      <c r="Q6" s="28"/>
      <c r="R6" s="30">
        <f t="shared" ref="R6:R29" si="1">SUM(F6:Q6)</f>
        <v>8000</v>
      </c>
      <c r="S6" s="30">
        <f t="shared" si="0"/>
        <v>7000</v>
      </c>
    </row>
    <row r="7" spans="1:19" s="18" customFormat="1" ht="15">
      <c r="A7" s="26">
        <v>3</v>
      </c>
      <c r="B7" s="29" t="s">
        <v>40</v>
      </c>
      <c r="C7" s="28"/>
      <c r="D7" s="34">
        <v>0</v>
      </c>
      <c r="E7" s="28"/>
      <c r="F7" s="34"/>
      <c r="G7" s="34"/>
      <c r="H7" s="34"/>
      <c r="I7" s="34"/>
      <c r="J7" s="34"/>
      <c r="K7" s="34"/>
      <c r="L7" s="34"/>
      <c r="M7" s="34"/>
      <c r="N7" s="34"/>
      <c r="O7" s="34"/>
      <c r="P7" s="28"/>
      <c r="Q7" s="28"/>
      <c r="R7" s="34">
        <f t="shared" si="1"/>
        <v>0</v>
      </c>
      <c r="S7" s="34">
        <f t="shared" si="0"/>
        <v>0</v>
      </c>
    </row>
    <row r="8" spans="1:19" s="18" customFormat="1" ht="15">
      <c r="A8" s="26">
        <v>4</v>
      </c>
      <c r="B8" s="29" t="s">
        <v>41</v>
      </c>
      <c r="C8" s="28"/>
      <c r="D8" s="34">
        <v>0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>
        <f t="shared" si="1"/>
        <v>0</v>
      </c>
      <c r="S8" s="34">
        <f t="shared" si="0"/>
        <v>0</v>
      </c>
    </row>
    <row r="9" spans="1:19" s="18" customFormat="1" ht="15">
      <c r="A9" s="26">
        <v>5</v>
      </c>
      <c r="B9" s="29" t="s">
        <v>42</v>
      </c>
      <c r="C9" s="28"/>
      <c r="D9" s="34">
        <v>0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>
        <f t="shared" si="1"/>
        <v>0</v>
      </c>
      <c r="S9" s="34">
        <f t="shared" si="0"/>
        <v>0</v>
      </c>
    </row>
    <row r="10" spans="1:19" s="18" customFormat="1" ht="15">
      <c r="A10" s="26">
        <v>6</v>
      </c>
      <c r="B10" s="29" t="s">
        <v>43</v>
      </c>
      <c r="C10" s="28"/>
      <c r="D10" s="34">
        <v>0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>
        <f t="shared" si="1"/>
        <v>0</v>
      </c>
      <c r="S10" s="34">
        <f t="shared" si="0"/>
        <v>0</v>
      </c>
    </row>
    <row r="11" spans="1:19" s="18" customFormat="1" ht="15">
      <c r="A11" s="26">
        <v>7</v>
      </c>
      <c r="B11" s="29" t="s">
        <v>49</v>
      </c>
      <c r="C11" s="28"/>
      <c r="D11" s="34">
        <v>0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34">
        <v>0</v>
      </c>
      <c r="S11" s="34">
        <v>0</v>
      </c>
    </row>
    <row r="12" spans="1:19" s="18" customFormat="1" ht="15">
      <c r="A12" s="26">
        <v>8</v>
      </c>
      <c r="B12" s="29" t="s">
        <v>23</v>
      </c>
      <c r="C12" s="30">
        <v>51600</v>
      </c>
      <c r="D12" s="34">
        <v>0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>
        <f t="shared" si="1"/>
        <v>0</v>
      </c>
      <c r="S12" s="28">
        <f t="shared" ref="S12:S29" si="2">D12-R12</f>
        <v>0</v>
      </c>
    </row>
    <row r="13" spans="1:19" s="18" customFormat="1" ht="15">
      <c r="A13" s="26">
        <v>9</v>
      </c>
      <c r="B13" s="29" t="s">
        <v>24</v>
      </c>
      <c r="C13" s="30">
        <v>7200</v>
      </c>
      <c r="D13" s="34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>
        <f t="shared" si="1"/>
        <v>0</v>
      </c>
      <c r="S13" s="30">
        <f t="shared" si="2"/>
        <v>0</v>
      </c>
    </row>
    <row r="14" spans="1:19" s="18" customFormat="1" ht="15">
      <c r="A14" s="26">
        <v>10</v>
      </c>
      <c r="B14" s="29" t="s">
        <v>25</v>
      </c>
      <c r="C14" s="36">
        <v>15800</v>
      </c>
      <c r="D14" s="30">
        <v>24000</v>
      </c>
      <c r="E14" s="28"/>
      <c r="F14" s="30">
        <v>4000</v>
      </c>
      <c r="G14" s="30">
        <v>4000</v>
      </c>
      <c r="H14" s="30">
        <v>4000</v>
      </c>
      <c r="I14" s="30">
        <v>4000</v>
      </c>
      <c r="J14" s="30">
        <v>4000</v>
      </c>
      <c r="K14" s="30">
        <v>4000</v>
      </c>
      <c r="L14" s="34"/>
      <c r="M14" s="34"/>
      <c r="N14" s="34"/>
      <c r="O14" s="34"/>
      <c r="P14" s="34"/>
      <c r="Q14" s="34"/>
      <c r="R14" s="30">
        <f t="shared" si="1"/>
        <v>24000</v>
      </c>
      <c r="S14" s="30">
        <f t="shared" si="2"/>
        <v>0</v>
      </c>
    </row>
    <row r="15" spans="1:19" s="18" customFormat="1" ht="15">
      <c r="A15" s="26">
        <v>11</v>
      </c>
      <c r="B15" s="29" t="s">
        <v>45</v>
      </c>
      <c r="C15" s="34"/>
      <c r="D15" s="34"/>
      <c r="E15" s="28"/>
      <c r="F15" s="34"/>
      <c r="G15" s="28"/>
      <c r="H15" s="28"/>
      <c r="I15" s="28"/>
      <c r="J15" s="28"/>
      <c r="K15" s="28"/>
      <c r="L15" s="34"/>
      <c r="M15" s="34"/>
      <c r="N15" s="34"/>
      <c r="O15" s="34"/>
      <c r="P15" s="34"/>
      <c r="Q15" s="34"/>
      <c r="R15" s="28">
        <f t="shared" si="1"/>
        <v>0</v>
      </c>
      <c r="S15" s="34">
        <f t="shared" si="2"/>
        <v>0</v>
      </c>
    </row>
    <row r="16" spans="1:19" s="18" customFormat="1" ht="15">
      <c r="A16" s="26">
        <v>12</v>
      </c>
      <c r="B16" s="29" t="s">
        <v>26</v>
      </c>
      <c r="C16" s="30">
        <v>2800</v>
      </c>
      <c r="E16" s="28"/>
      <c r="F16" s="34"/>
      <c r="G16" s="34"/>
      <c r="H16" s="34"/>
      <c r="I16" s="34"/>
      <c r="J16" s="34"/>
      <c r="K16" s="28"/>
      <c r="L16" s="34"/>
      <c r="M16" s="34"/>
      <c r="N16" s="34"/>
      <c r="O16" s="34"/>
      <c r="P16" s="34"/>
      <c r="Q16" s="34"/>
      <c r="R16" s="30">
        <f t="shared" si="1"/>
        <v>0</v>
      </c>
      <c r="S16" s="30">
        <f>D17-R16</f>
        <v>0</v>
      </c>
    </row>
    <row r="17" spans="1:19" s="18" customFormat="1" ht="15">
      <c r="A17" s="26">
        <v>13</v>
      </c>
      <c r="B17" s="29" t="s">
        <v>27</v>
      </c>
      <c r="C17" s="30">
        <v>165000</v>
      </c>
      <c r="D17" s="34">
        <v>0</v>
      </c>
      <c r="E17" s="28"/>
      <c r="F17" s="34">
        <v>0</v>
      </c>
      <c r="G17" s="34"/>
      <c r="H17" s="34"/>
      <c r="I17" s="34"/>
      <c r="J17" s="34"/>
      <c r="K17" s="34"/>
      <c r="L17" s="34"/>
      <c r="M17" s="34"/>
      <c r="N17" s="34"/>
      <c r="O17" s="34"/>
      <c r="P17" s="28"/>
      <c r="Q17" s="28"/>
      <c r="R17" s="30">
        <f t="shared" si="1"/>
        <v>0</v>
      </c>
      <c r="S17" s="30">
        <f t="shared" si="2"/>
        <v>0</v>
      </c>
    </row>
    <row r="18" spans="1:19" s="18" customFormat="1" ht="15">
      <c r="A18" s="26">
        <v>14</v>
      </c>
      <c r="B18" s="29" t="s">
        <v>28</v>
      </c>
      <c r="C18" s="30">
        <v>286000</v>
      </c>
      <c r="D18" s="34">
        <v>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>
        <f t="shared" si="1"/>
        <v>0</v>
      </c>
      <c r="S18" s="28">
        <f t="shared" si="2"/>
        <v>0</v>
      </c>
    </row>
    <row r="19" spans="1:19" s="18" customFormat="1" ht="15">
      <c r="A19" s="26">
        <v>15</v>
      </c>
      <c r="B19" s="29" t="s">
        <v>29</v>
      </c>
      <c r="C19" s="30">
        <v>2000</v>
      </c>
      <c r="D19" s="34">
        <v>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>
        <f t="shared" si="1"/>
        <v>0</v>
      </c>
      <c r="S19" s="30">
        <f t="shared" si="2"/>
        <v>0</v>
      </c>
    </row>
    <row r="20" spans="1:19" s="18" customFormat="1" ht="15">
      <c r="A20" s="26">
        <v>16</v>
      </c>
      <c r="B20" s="29" t="s">
        <v>30</v>
      </c>
      <c r="C20" s="30">
        <v>6100</v>
      </c>
      <c r="D20" s="30">
        <v>6100</v>
      </c>
      <c r="E20" s="28"/>
      <c r="F20" s="28"/>
      <c r="G20" s="28"/>
      <c r="H20" s="28"/>
      <c r="I20" s="34"/>
      <c r="J20" s="28"/>
      <c r="K20" s="28"/>
      <c r="L20" s="28"/>
      <c r="M20" s="28"/>
      <c r="N20" s="28"/>
      <c r="O20" s="28"/>
      <c r="P20" s="28"/>
      <c r="Q20" s="28"/>
      <c r="R20" s="30">
        <f t="shared" si="1"/>
        <v>0</v>
      </c>
      <c r="S20" s="30">
        <f t="shared" si="2"/>
        <v>6100</v>
      </c>
    </row>
    <row r="21" spans="1:19" s="18" customFormat="1" ht="15">
      <c r="A21" s="26"/>
      <c r="B21" s="30" t="s">
        <v>31</v>
      </c>
      <c r="C21" s="30">
        <f>SUM(C5:C20)</f>
        <v>814900</v>
      </c>
      <c r="D21" s="30">
        <f>SUM(D5:D20)</f>
        <v>309300</v>
      </c>
      <c r="E21" s="28"/>
      <c r="F21" s="30">
        <f t="shared" ref="F21:M21" si="3">SUM(F5:F20)</f>
        <v>4000</v>
      </c>
      <c r="G21" s="30">
        <f t="shared" si="3"/>
        <v>92000</v>
      </c>
      <c r="H21" s="30">
        <f t="shared" si="3"/>
        <v>52000</v>
      </c>
      <c r="I21" s="30">
        <f t="shared" si="3"/>
        <v>55600</v>
      </c>
      <c r="J21" s="30">
        <f t="shared" si="3"/>
        <v>44400</v>
      </c>
      <c r="K21" s="30">
        <f t="shared" si="3"/>
        <v>4000</v>
      </c>
      <c r="L21" s="34">
        <f t="shared" si="3"/>
        <v>0</v>
      </c>
      <c r="M21" s="34">
        <f t="shared" si="3"/>
        <v>0</v>
      </c>
      <c r="N21" s="34"/>
      <c r="O21" s="34"/>
      <c r="P21" s="34"/>
      <c r="Q21" s="28"/>
      <c r="R21" s="30">
        <f>SUM(F21:Q21)</f>
        <v>252000</v>
      </c>
      <c r="S21" s="30">
        <f t="shared" si="2"/>
        <v>57300</v>
      </c>
    </row>
    <row r="22" spans="1:19" s="18" customFormat="1" ht="15">
      <c r="A22" s="26">
        <v>17</v>
      </c>
      <c r="B22" s="29" t="s">
        <v>32</v>
      </c>
      <c r="C22" s="30">
        <v>20400</v>
      </c>
      <c r="D22" s="30">
        <v>78000</v>
      </c>
      <c r="E22" s="30">
        <v>13000</v>
      </c>
      <c r="F22" s="30">
        <v>13000</v>
      </c>
      <c r="G22" s="30">
        <v>13000</v>
      </c>
      <c r="H22" s="30">
        <v>13000</v>
      </c>
      <c r="I22" s="30">
        <v>13000</v>
      </c>
      <c r="J22" s="30">
        <v>13000</v>
      </c>
      <c r="K22" s="30">
        <v>13000</v>
      </c>
      <c r="L22" s="28"/>
      <c r="M22" s="28"/>
      <c r="N22" s="28"/>
      <c r="O22" s="28"/>
      <c r="P22" s="28"/>
      <c r="Q22" s="28"/>
      <c r="R22" s="28">
        <f t="shared" si="1"/>
        <v>78000</v>
      </c>
      <c r="S22" s="30">
        <f t="shared" si="2"/>
        <v>0</v>
      </c>
    </row>
    <row r="23" spans="1:19" s="18" customFormat="1" ht="15">
      <c r="A23" s="26"/>
      <c r="B23" s="29" t="s">
        <v>33</v>
      </c>
      <c r="C23" s="28"/>
      <c r="D23" s="28">
        <f t="shared" ref="D23:D27" si="4">SUM(C23)</f>
        <v>0</v>
      </c>
      <c r="E23" s="30">
        <v>12939.41</v>
      </c>
      <c r="F23" s="30">
        <v>13392.75</v>
      </c>
      <c r="G23" s="30">
        <v>11659.53</v>
      </c>
      <c r="H23" s="30">
        <v>8982.2900000000009</v>
      </c>
      <c r="I23" s="30">
        <v>6709.5</v>
      </c>
      <c r="J23" s="30">
        <v>8593.99</v>
      </c>
      <c r="K23" s="34"/>
      <c r="L23" s="34"/>
      <c r="M23" s="34"/>
      <c r="N23" s="34"/>
      <c r="O23" s="34"/>
      <c r="P23" s="34"/>
      <c r="Q23" s="34"/>
      <c r="R23" s="34"/>
      <c r="S23" s="34"/>
    </row>
    <row r="24" spans="1:19" s="18" customFormat="1" ht="15">
      <c r="A24" s="26"/>
      <c r="B24" s="29" t="s">
        <v>34</v>
      </c>
      <c r="C24" s="28"/>
      <c r="D24" s="28">
        <f t="shared" si="4"/>
        <v>0</v>
      </c>
      <c r="E24" s="30">
        <v>201.16</v>
      </c>
      <c r="F24" s="30">
        <v>160.5</v>
      </c>
      <c r="G24" s="30">
        <v>164.78</v>
      </c>
      <c r="H24" s="30">
        <v>177.62</v>
      </c>
      <c r="I24" s="30">
        <v>162.63999999999999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</row>
    <row r="25" spans="1:19" s="18" customFormat="1" ht="15">
      <c r="A25" s="26"/>
      <c r="B25" s="29" t="s">
        <v>63</v>
      </c>
      <c r="C25" s="28"/>
      <c r="D25" s="28">
        <f t="shared" si="4"/>
        <v>0</v>
      </c>
      <c r="E25" s="34"/>
      <c r="F25" s="34"/>
      <c r="G25" s="30">
        <v>802.5</v>
      </c>
      <c r="H25" s="30">
        <v>802.5</v>
      </c>
      <c r="I25" s="30">
        <v>802.5</v>
      </c>
      <c r="J25" s="30">
        <v>802.5</v>
      </c>
      <c r="K25" s="34"/>
      <c r="L25" s="34"/>
      <c r="M25" s="34"/>
      <c r="N25" s="34"/>
      <c r="O25" s="34"/>
      <c r="P25" s="34"/>
      <c r="Q25" s="34"/>
      <c r="R25" s="34"/>
      <c r="S25" s="34"/>
    </row>
    <row r="26" spans="1:19" s="18" customFormat="1" ht="15">
      <c r="A26" s="26"/>
      <c r="B26" s="27" t="s">
        <v>36</v>
      </c>
      <c r="C26" s="28"/>
      <c r="D26" s="28">
        <f t="shared" si="4"/>
        <v>0</v>
      </c>
      <c r="E26" s="28"/>
      <c r="F26" s="28"/>
      <c r="G26" s="28"/>
      <c r="H26" s="28"/>
      <c r="I26" s="28"/>
      <c r="J26" s="28"/>
      <c r="K26" s="28" t="s">
        <v>48</v>
      </c>
      <c r="L26" s="28"/>
      <c r="M26" s="28"/>
      <c r="N26" s="28"/>
      <c r="O26" s="28"/>
      <c r="P26" s="28"/>
      <c r="Q26" s="28"/>
      <c r="R26" s="28">
        <f t="shared" si="1"/>
        <v>0</v>
      </c>
      <c r="S26" s="28">
        <f t="shared" si="2"/>
        <v>0</v>
      </c>
    </row>
    <row r="27" spans="1:19" s="18" customFormat="1" ht="15">
      <c r="A27" s="26"/>
      <c r="B27" s="29" t="s">
        <v>47</v>
      </c>
      <c r="C27" s="28"/>
      <c r="D27" s="28">
        <f t="shared" si="4"/>
        <v>0</v>
      </c>
      <c r="E27" s="34"/>
      <c r="F27" s="34"/>
      <c r="G27" s="30">
        <v>963</v>
      </c>
      <c r="H27" s="30">
        <v>963</v>
      </c>
      <c r="I27" s="30">
        <v>963</v>
      </c>
      <c r="J27" s="34"/>
      <c r="K27" s="34"/>
      <c r="L27" s="34"/>
      <c r="M27" s="34"/>
      <c r="N27" s="34"/>
      <c r="O27" s="34"/>
      <c r="P27" s="34"/>
      <c r="Q27" s="34"/>
      <c r="R27" s="34"/>
      <c r="S27" s="34">
        <f t="shared" si="2"/>
        <v>0</v>
      </c>
    </row>
    <row r="28" spans="1:19" s="18" customFormat="1" ht="15">
      <c r="A28" s="26"/>
      <c r="B28" s="30" t="s">
        <v>38</v>
      </c>
      <c r="C28" s="30">
        <f>SUM(C22:C27)</f>
        <v>20400</v>
      </c>
      <c r="D28" s="30">
        <v>78000</v>
      </c>
      <c r="E28" s="30">
        <f>SUM(E23:E27)</f>
        <v>13140.57</v>
      </c>
      <c r="F28" s="30">
        <f t="shared" ref="F28:P28" si="5">SUM(F23:F27)</f>
        <v>13553.25</v>
      </c>
      <c r="G28" s="30">
        <f t="shared" si="5"/>
        <v>13589.810000000001</v>
      </c>
      <c r="H28" s="30">
        <f t="shared" si="5"/>
        <v>10925.410000000002</v>
      </c>
      <c r="I28" s="30">
        <f t="shared" si="5"/>
        <v>8637.64</v>
      </c>
      <c r="J28" s="30">
        <f t="shared" si="5"/>
        <v>9396.49</v>
      </c>
      <c r="K28" s="30">
        <f t="shared" si="5"/>
        <v>0</v>
      </c>
      <c r="L28" s="30">
        <f t="shared" si="5"/>
        <v>0</v>
      </c>
      <c r="M28" s="30">
        <f t="shared" si="5"/>
        <v>0</v>
      </c>
      <c r="N28" s="30">
        <f t="shared" si="5"/>
        <v>0</v>
      </c>
      <c r="O28" s="30">
        <f t="shared" si="5"/>
        <v>0</v>
      </c>
      <c r="P28" s="30">
        <f t="shared" si="5"/>
        <v>0</v>
      </c>
      <c r="Q28" s="30">
        <f t="shared" ref="Q28" si="6">SUM(Q23:Q27)</f>
        <v>0</v>
      </c>
      <c r="R28" s="30">
        <f>SUM(E28:Q28)</f>
        <v>69243.170000000013</v>
      </c>
      <c r="S28" s="30">
        <f t="shared" si="2"/>
        <v>8756.8299999999872</v>
      </c>
    </row>
    <row r="29" spans="1:19" s="18" customFormat="1" ht="15">
      <c r="A29" s="26"/>
      <c r="B29" s="30" t="s">
        <v>39</v>
      </c>
      <c r="C29" s="30">
        <f>SUM(C28,C21)</f>
        <v>835300</v>
      </c>
      <c r="D29" s="30">
        <f>SUM(D28,D21)</f>
        <v>387300</v>
      </c>
      <c r="E29" s="30">
        <v>12541.3</v>
      </c>
      <c r="F29" s="30">
        <f t="shared" ref="F29:Q29" si="7">SUM(F21+F28)</f>
        <v>17553.25</v>
      </c>
      <c r="G29" s="30">
        <f t="shared" si="7"/>
        <v>105589.81</v>
      </c>
      <c r="H29" s="30">
        <f t="shared" si="7"/>
        <v>62925.41</v>
      </c>
      <c r="I29" s="30">
        <f t="shared" si="7"/>
        <v>64237.64</v>
      </c>
      <c r="J29" s="30">
        <f t="shared" si="7"/>
        <v>53796.49</v>
      </c>
      <c r="K29" s="30">
        <f t="shared" si="7"/>
        <v>4000</v>
      </c>
      <c r="L29" s="30">
        <f t="shared" si="7"/>
        <v>0</v>
      </c>
      <c r="M29" s="30">
        <f t="shared" si="7"/>
        <v>0</v>
      </c>
      <c r="N29" s="30"/>
      <c r="O29" s="30">
        <f t="shared" si="7"/>
        <v>0</v>
      </c>
      <c r="P29" s="30">
        <f t="shared" si="7"/>
        <v>0</v>
      </c>
      <c r="Q29" s="30">
        <f t="shared" si="7"/>
        <v>0</v>
      </c>
      <c r="R29" s="30">
        <f t="shared" si="1"/>
        <v>308102.59999999998</v>
      </c>
      <c r="S29" s="30">
        <f t="shared" si="2"/>
        <v>79197.400000000023</v>
      </c>
    </row>
    <row r="30" spans="1:19" s="18" customFormat="1" ht="23.4">
      <c r="A30" s="31"/>
      <c r="B30" s="49" t="s">
        <v>50</v>
      </c>
      <c r="C30" s="49"/>
      <c r="D30" s="49"/>
      <c r="E30" s="49" t="s">
        <v>56</v>
      </c>
      <c r="F30" s="49"/>
      <c r="G30" s="49"/>
      <c r="H30" s="49"/>
      <c r="I30" s="49"/>
      <c r="K30" s="37" t="s">
        <v>59</v>
      </c>
    </row>
    <row r="31" spans="1:19" s="18" customFormat="1" ht="23.4">
      <c r="A31" s="31"/>
      <c r="B31" s="49" t="s">
        <v>52</v>
      </c>
      <c r="C31" s="49"/>
      <c r="D31" s="49"/>
      <c r="E31" s="49" t="s">
        <v>57</v>
      </c>
      <c r="F31" s="50"/>
      <c r="G31" s="50"/>
      <c r="H31" s="49"/>
      <c r="I31" s="49"/>
      <c r="J31" s="38" t="s">
        <v>60</v>
      </c>
      <c r="K31" s="37"/>
    </row>
    <row r="32" spans="1:19" s="18" customFormat="1" ht="23.4">
      <c r="A32" s="31"/>
      <c r="B32" s="51" t="s">
        <v>51</v>
      </c>
      <c r="C32" s="49"/>
      <c r="D32" s="49"/>
      <c r="E32" s="49" t="s">
        <v>58</v>
      </c>
      <c r="F32" s="50"/>
      <c r="G32" s="50"/>
      <c r="H32" s="49"/>
      <c r="I32" s="49"/>
      <c r="J32" s="38"/>
      <c r="K32" s="37"/>
    </row>
    <row r="33" spans="1:11" s="18" customFormat="1" ht="23.4">
      <c r="A33" s="31"/>
      <c r="B33" s="51" t="s">
        <v>53</v>
      </c>
      <c r="C33" s="49"/>
      <c r="D33" s="49"/>
      <c r="E33" s="49"/>
      <c r="F33" s="49"/>
      <c r="G33" s="49"/>
      <c r="H33" s="49"/>
      <c r="I33" s="49"/>
      <c r="J33" s="37"/>
      <c r="K33" s="37"/>
    </row>
    <row r="34" spans="1:11" s="33" customFormat="1" ht="18" customHeight="1">
      <c r="A34" s="32"/>
      <c r="B34" s="49" t="s">
        <v>54</v>
      </c>
      <c r="C34" s="50"/>
      <c r="D34" s="50"/>
      <c r="E34" s="50"/>
      <c r="F34" s="50"/>
      <c r="G34" s="50"/>
      <c r="H34" s="50"/>
      <c r="I34" s="50"/>
      <c r="J34" s="38" t="s">
        <v>60</v>
      </c>
      <c r="K34" s="37" t="s">
        <v>61</v>
      </c>
    </row>
    <row r="35" spans="1:11" s="18" customFormat="1" ht="23.4">
      <c r="A35" s="31"/>
      <c r="B35" s="49" t="s">
        <v>55</v>
      </c>
      <c r="C35" s="49"/>
      <c r="D35" s="49"/>
      <c r="E35" s="49"/>
      <c r="F35" s="49"/>
      <c r="G35" s="49"/>
      <c r="H35" s="49"/>
      <c r="I35" s="49"/>
      <c r="K35" s="37" t="s">
        <v>62</v>
      </c>
    </row>
    <row r="36" spans="1:11" s="18" customFormat="1" ht="23.4">
      <c r="A36" s="31"/>
      <c r="B36" s="39"/>
      <c r="C36" s="39"/>
      <c r="D36" s="39"/>
      <c r="K36" s="37"/>
    </row>
    <row r="37" spans="1:11" s="33" customFormat="1" ht="15" customHeight="1">
      <c r="A37" s="32"/>
      <c r="B37" s="39"/>
      <c r="C37" s="40"/>
      <c r="D37" s="40"/>
    </row>
    <row r="38" spans="1:11" s="33" customFormat="1" ht="15" customHeight="1">
      <c r="A38" s="32"/>
      <c r="B38" s="39"/>
      <c r="C38" s="40"/>
      <c r="D38" s="40"/>
    </row>
    <row r="39" spans="1:11" s="33" customFormat="1" ht="19.8">
      <c r="A39" s="32"/>
    </row>
    <row r="40" spans="1:11" s="33" customFormat="1" ht="19.8">
      <c r="A40" s="32"/>
    </row>
    <row r="41" spans="1:11" s="33" customFormat="1" ht="19.8">
      <c r="A41" s="32"/>
    </row>
    <row r="42" spans="1:11" s="33" customFormat="1" ht="19.8">
      <c r="A42" s="32"/>
    </row>
    <row r="43" spans="1:11" s="33" customFormat="1" ht="19.8">
      <c r="A43" s="32"/>
    </row>
    <row r="44" spans="1:11" s="33" customFormat="1" ht="19.8">
      <c r="A44" s="32"/>
    </row>
    <row r="45" spans="1:11" s="33" customFormat="1" ht="19.8">
      <c r="A45" s="32"/>
    </row>
    <row r="46" spans="1:11" s="33" customFormat="1" ht="19.8">
      <c r="A46" s="32"/>
    </row>
    <row r="47" spans="1:11" s="33" customFormat="1" ht="19.8">
      <c r="A47" s="32"/>
    </row>
    <row r="48" spans="1:11" s="33" customFormat="1" ht="19.8">
      <c r="A48" s="32"/>
    </row>
    <row r="49" spans="1:1" s="33" customFormat="1" ht="19.8">
      <c r="A49" s="32"/>
    </row>
  </sheetData>
  <mergeCells count="2">
    <mergeCell ref="A1:A2"/>
    <mergeCell ref="J2:O2"/>
  </mergeCells>
  <pageMargins left="0.15748031496062992" right="0.11811023622047245" top="0.27559055118110237" bottom="0.74803149606299213" header="0.31496062992125984" footer="0.31496062992125984"/>
  <pageSetup paperSize="9" scale="9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แบบ1</vt:lpstr>
      <vt:lpstr>แบบ 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ภูริลาภ ศรีวัย</cp:lastModifiedBy>
  <cp:lastPrinted>2025-04-10T02:54:07Z</cp:lastPrinted>
  <dcterms:created xsi:type="dcterms:W3CDTF">2020-01-13T06:59:18Z</dcterms:created>
  <dcterms:modified xsi:type="dcterms:W3CDTF">2025-07-03T03:58:00Z</dcterms:modified>
</cp:coreProperties>
</file>